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bookViews>
    <workbookView xWindow="0" yWindow="0" windowWidth="20490" windowHeight="7530"/>
  </bookViews>
  <sheets>
    <sheet name="Verslag" sheetId="1" r:id="rId1"/>
    <sheet name="Mutaties" sheetId="2" r:id="rId2"/>
  </sheets>
  <definedNames>
    <definedName name="_xlnm.Print_Area" localSheetId="0">Verslag!$A$1:$D$24</definedName>
  </definedNames>
  <calcPr calcId="162913"/>
</workbook>
</file>

<file path=xl/calcChain.xml><?xml version="1.0" encoding="utf-8"?>
<calcChain xmlns="http://schemas.openxmlformats.org/spreadsheetml/2006/main">
  <c r="C67" i="1" l="1"/>
  <c r="B67" i="1"/>
  <c r="H14" i="2"/>
  <c r="C52" i="1"/>
  <c r="C47" i="1"/>
  <c r="C38" i="1"/>
  <c r="C14" i="1"/>
  <c r="H99" i="2"/>
  <c r="C99" i="2"/>
  <c r="C91" i="2"/>
  <c r="C82" i="2"/>
  <c r="C44" i="2"/>
  <c r="C37" i="2"/>
  <c r="C54" i="1" l="1"/>
  <c r="C40" i="1"/>
  <c r="C66" i="2"/>
  <c r="B33" i="1"/>
  <c r="C17" i="2"/>
  <c r="H55" i="2"/>
  <c r="H59" i="2"/>
  <c r="H90" i="2"/>
  <c r="C31" i="2" l="1"/>
  <c r="B21" i="1"/>
  <c r="B52" i="1"/>
  <c r="B47" i="1"/>
  <c r="B54" i="1" l="1"/>
  <c r="C54" i="2" l="1"/>
  <c r="H27" i="2"/>
  <c r="B14" i="1" l="1"/>
  <c r="H75" i="2"/>
  <c r="H8" i="2" l="1"/>
  <c r="B38" i="1"/>
  <c r="B40" i="1" s="1"/>
</calcChain>
</file>

<file path=xl/sharedStrings.xml><?xml version="1.0" encoding="utf-8"?>
<sst xmlns="http://schemas.openxmlformats.org/spreadsheetml/2006/main" count="197" uniqueCount="88">
  <si>
    <t>Inkomsten</t>
  </si>
  <si>
    <t>Huur ijsbaan</t>
  </si>
  <si>
    <t>Bijdrage sinterklaasfeest</t>
  </si>
  <si>
    <t>Leden contributie</t>
  </si>
  <si>
    <t>Glasinzameling</t>
  </si>
  <si>
    <t>Rente</t>
  </si>
  <si>
    <t>Uitgaven</t>
  </si>
  <si>
    <t>Kosten rekenig courant</t>
  </si>
  <si>
    <t>Vergaderkosten MFC</t>
  </si>
  <si>
    <t>Verzekering</t>
  </si>
  <si>
    <t>Hef</t>
  </si>
  <si>
    <t>Terugboeking incasso's</t>
  </si>
  <si>
    <t>Dodenherdenking</t>
  </si>
  <si>
    <t>Dorpsagenda OVB</t>
  </si>
  <si>
    <t>Kompas mast en verlichting</t>
  </si>
  <si>
    <t>Totaal</t>
  </si>
  <si>
    <t>St Doarpswerk</t>
  </si>
  <si>
    <t>bank</t>
  </si>
  <si>
    <t>Bank</t>
  </si>
  <si>
    <t>Kosten Kopieren</t>
  </si>
  <si>
    <t>Kosten Attenties</t>
  </si>
  <si>
    <t>Vrijwilliger van het jaar</t>
  </si>
  <si>
    <t>Incasso</t>
  </si>
  <si>
    <t>Saldo Rekening Courant 1-1</t>
  </si>
  <si>
    <t>Saldo Rekening Courant 31-12</t>
  </si>
  <si>
    <t>Saldo Spaarrekening 1-1</t>
  </si>
  <si>
    <t>Kasgeld 1-1</t>
  </si>
  <si>
    <t>Saldo Spaarrekening 31-12</t>
  </si>
  <si>
    <t>Kasgeld 31-12</t>
  </si>
  <si>
    <t>Rente spaarrekening</t>
  </si>
  <si>
    <t>Spaar</t>
  </si>
  <si>
    <t>Subsidie glas</t>
  </si>
  <si>
    <t>Bijdrage gemeente oudglas</t>
  </si>
  <si>
    <t>Algemene kosten</t>
  </si>
  <si>
    <t>Website onderhoud</t>
  </si>
  <si>
    <t>Huur Ijsbaan</t>
  </si>
  <si>
    <t>kas</t>
  </si>
  <si>
    <t>bijdrage SAB act aan MFC</t>
  </si>
  <si>
    <t>bankincasso</t>
  </si>
  <si>
    <t>Totalen inkomsten</t>
  </si>
  <si>
    <t>Totale uitgaven</t>
  </si>
  <si>
    <t>Toename liquide middelen</t>
  </si>
  <si>
    <t>Resultaat overzicht</t>
  </si>
  <si>
    <t>Bank/kas overzicht</t>
  </si>
  <si>
    <t>kosten</t>
  </si>
  <si>
    <t>Handboog ver. 2014 +15</t>
  </si>
  <si>
    <t>nota 14 - skippekop 2015</t>
  </si>
  <si>
    <t>nota 21 - Avero</t>
  </si>
  <si>
    <t>nota 22 - lidmaatschap</t>
  </si>
  <si>
    <t>Voorschot aan Stichting Beh G.Gaukes Molen</t>
  </si>
  <si>
    <t>ijsclub huur</t>
  </si>
  <si>
    <t>Lening st beh GG molen</t>
  </si>
  <si>
    <t>Opstarten Comm MFC</t>
  </si>
  <si>
    <t>Opstart comm MFC</t>
  </si>
  <si>
    <t>Tasjes nieuwe bewoners</t>
  </si>
  <si>
    <t>Donatie lustrum feest MFC</t>
  </si>
  <si>
    <t>Vermogens opbouw</t>
  </si>
  <si>
    <t>Vermogen  Dorpsbelang</t>
  </si>
  <si>
    <t>Beheer gelden SAB</t>
  </si>
  <si>
    <t>huur zomer Meindersma</t>
  </si>
  <si>
    <t>16*6</t>
  </si>
  <si>
    <t>2 *12</t>
  </si>
  <si>
    <t>1 * 5</t>
  </si>
  <si>
    <t>lening roodstand</t>
  </si>
  <si>
    <t>aflossing lening</t>
  </si>
  <si>
    <t xml:space="preserve">nota 9 - 3e jaar </t>
  </si>
  <si>
    <t>Bijdrage lichtkosten molen</t>
  </si>
  <si>
    <t>Etentje bestuur</t>
  </si>
  <si>
    <t>Kerstboom</t>
  </si>
  <si>
    <t>Reunie comm</t>
  </si>
  <si>
    <t>Speeltuin</t>
  </si>
  <si>
    <t>Ruurd Wiersma Experience</t>
  </si>
  <si>
    <t>Kosten Sinterklaas 2016</t>
  </si>
  <si>
    <t>Sinterklaas 2017</t>
  </si>
  <si>
    <t>Bijdrage OVB sinterklaas</t>
  </si>
  <si>
    <t>Sinterklaas 2016</t>
  </si>
  <si>
    <t>uitje bestuur</t>
  </si>
  <si>
    <t>bijdrage licht molen de zwaluw</t>
  </si>
  <si>
    <t>Nog niet overgemaakt subsidiegeld RWE</t>
  </si>
  <si>
    <t>Actie's en subsidie speeltuinen</t>
  </si>
  <si>
    <t>Beheer geld Reunie commissie</t>
  </si>
  <si>
    <t>Terug betaling lening st. GG molen</t>
  </si>
  <si>
    <t>Saldo inkomsten - uitgaven</t>
  </si>
  <si>
    <t>Dorpsbelang  Burdaard - Jislum eo                       financieel verslag 2017</t>
  </si>
  <si>
    <t>Beheer gelden Reunie commissie</t>
  </si>
  <si>
    <t>Lening aan St Beh Gerrit Gaukes Molen</t>
  </si>
  <si>
    <t>Beheer gelden Speeltuinen</t>
  </si>
  <si>
    <t>Beheer gelden Ruurd Wiersma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</si>
</sst>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/>
    <xf numFmtId="4" fontId="1" fillId="0" borderId="0" xfId="0" applyNumberFormat="1" applyFont="1"/>
    <xf numFmtId="16" fontId="1" fillId="0" borderId="0" xfId="0" applyNumberFormat="1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0" fontId="1" fillId="0" borderId="3" xfId="0" applyFont="1" applyBorder="1"/>
    <xf numFmtId="16" fontId="1" fillId="0" borderId="0" xfId="0" applyNumberFormat="1" applyFont="1" applyBorder="1"/>
    <xf numFmtId="4" fontId="2" fillId="0" borderId="0" xfId="0" applyNumberFormat="1" applyFont="1"/>
    <xf numFmtId="0" fontId="3" fillId="0" borderId="1" xfId="0" applyFont="1" applyBorder="1" applyAlignment="1">
      <alignment vertical="center"/>
    </xf>
    <xf numFmtId="0" fontId="2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 applyBorder="1"/>
    <xf numFmtId="0" fontId="2" fillId="0" borderId="2" xfId="0" applyFont="1" applyBorder="1"/>
    <xf numFmtId="164" fontId="1" fillId="0" borderId="0" xfId="0" applyNumberFormat="1" applyFont="1"/>
    <xf numFmtId="0" fontId="1" fillId="0" borderId="3" xfId="0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Border="1"/>
    <xf numFmtId="0" fontId="1" fillId="0" borderId="6" xfId="0" applyFont="1" applyBorder="1"/>
    <xf numFmtId="164" fontId="2" fillId="0" borderId="1" xfId="0" applyNumberFormat="1" applyFont="1" applyBorder="1"/>
    <xf numFmtId="0" fontId="1" fillId="0" borderId="8" xfId="0" applyFont="1" applyBorder="1"/>
    <xf numFmtId="0" fontId="2" fillId="0" borderId="10" xfId="0" applyFont="1" applyBorder="1"/>
    <xf numFmtId="0" fontId="1" fillId="0" borderId="10" xfId="0" applyFont="1" applyBorder="1"/>
    <xf numFmtId="0" fontId="4" fillId="0" borderId="0" xfId="0" applyFont="1"/>
    <xf numFmtId="164" fontId="2" fillId="0" borderId="0" xfId="0" applyNumberFormat="1" applyFont="1"/>
    <xf numFmtId="164" fontId="1" fillId="0" borderId="9" xfId="0" applyNumberFormat="1" applyFont="1" applyBorder="1"/>
    <xf numFmtId="164" fontId="1" fillId="0" borderId="9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/>
    <xf numFmtId="164" fontId="1" fillId="0" borderId="6" xfId="0" applyNumberFormat="1" applyFont="1" applyFill="1" applyBorder="1"/>
    <xf numFmtId="164" fontId="1" fillId="0" borderId="1" xfId="0" applyNumberFormat="1" applyFont="1" applyBorder="1"/>
    <xf numFmtId="164" fontId="1" fillId="0" borderId="11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12" xfId="0" applyNumberFormat="1" applyFont="1" applyBorder="1"/>
    <xf numFmtId="0" fontId="2" fillId="0" borderId="0" xfId="0" applyFont="1" applyBorder="1"/>
    <xf numFmtId="0" fontId="2" fillId="0" borderId="3" xfId="0" applyFont="1" applyFill="1" applyBorder="1"/>
    <xf numFmtId="7" fontId="2" fillId="0" borderId="1" xfId="0" applyNumberFormat="1" applyFont="1" applyBorder="1"/>
    <xf numFmtId="0" fontId="5" fillId="0" borderId="6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52.7109375" style="2" customWidth="1"/>
    <col min="2" max="3" width="21.42578125" style="17" customWidth="1"/>
    <col min="4" max="4" width="10.5703125" style="2" bestFit="1" customWidth="1"/>
    <col min="5" max="16384" width="9.140625" style="2"/>
  </cols>
  <sheetData>
    <row r="1" spans="1:5" ht="21" x14ac:dyDescent="0.35">
      <c r="A1" s="26" t="s">
        <v>83</v>
      </c>
    </row>
    <row r="3" spans="1:5" ht="30" customHeight="1" x14ac:dyDescent="0.2">
      <c r="A3" s="10" t="s">
        <v>42</v>
      </c>
      <c r="B3" s="35">
        <v>2016</v>
      </c>
      <c r="C3" s="35">
        <v>2017</v>
      </c>
    </row>
    <row r="4" spans="1:5" x14ac:dyDescent="0.2">
      <c r="A4" s="11" t="s">
        <v>0</v>
      </c>
      <c r="B4" s="28"/>
      <c r="C4" s="13"/>
    </row>
    <row r="5" spans="1:5" x14ac:dyDescent="0.2">
      <c r="A5" s="12" t="s">
        <v>1</v>
      </c>
      <c r="B5" s="28">
        <v>850</v>
      </c>
      <c r="C5" s="13">
        <v>700</v>
      </c>
    </row>
    <row r="6" spans="1:5" x14ac:dyDescent="0.2">
      <c r="A6" s="12" t="s">
        <v>2</v>
      </c>
      <c r="B6" s="28"/>
      <c r="C6" s="13">
        <v>525.55999999999995</v>
      </c>
    </row>
    <row r="7" spans="1:5" x14ac:dyDescent="0.2">
      <c r="A7" s="12" t="s">
        <v>3</v>
      </c>
      <c r="B7" s="28">
        <v>1973</v>
      </c>
      <c r="C7" s="13">
        <v>2231</v>
      </c>
    </row>
    <row r="8" spans="1:5" x14ac:dyDescent="0.2">
      <c r="A8" s="12" t="s">
        <v>4</v>
      </c>
      <c r="B8" s="28"/>
      <c r="C8" s="13">
        <v>384</v>
      </c>
    </row>
    <row r="9" spans="1:5" x14ac:dyDescent="0.2">
      <c r="A9" s="12" t="s">
        <v>5</v>
      </c>
      <c r="B9" s="28">
        <v>20.5</v>
      </c>
      <c r="C9" s="13">
        <v>9.98</v>
      </c>
    </row>
    <row r="10" spans="1:5" x14ac:dyDescent="0.2">
      <c r="A10" s="12" t="s">
        <v>78</v>
      </c>
      <c r="B10" s="28"/>
      <c r="C10" s="13">
        <v>3000</v>
      </c>
    </row>
    <row r="11" spans="1:5" x14ac:dyDescent="0.2">
      <c r="A11" s="12" t="s">
        <v>79</v>
      </c>
      <c r="B11" s="28"/>
      <c r="C11" s="13">
        <v>6138.69</v>
      </c>
    </row>
    <row r="12" spans="1:5" x14ac:dyDescent="0.2">
      <c r="A12" s="12" t="s">
        <v>80</v>
      </c>
      <c r="B12" s="28"/>
      <c r="C12" s="13">
        <v>558.57000000000005</v>
      </c>
    </row>
    <row r="13" spans="1:5" ht="13.5" thickBot="1" x14ac:dyDescent="0.25">
      <c r="A13" s="12" t="s">
        <v>81</v>
      </c>
      <c r="B13" s="28"/>
      <c r="C13" s="14">
        <v>1186.08</v>
      </c>
    </row>
    <row r="14" spans="1:5" s="5" customFormat="1" ht="13.5" thickTop="1" x14ac:dyDescent="0.2">
      <c r="A14" s="40" t="s">
        <v>39</v>
      </c>
      <c r="B14" s="42">
        <f>SUM(B5:B9)</f>
        <v>2843.5</v>
      </c>
      <c r="C14" s="41">
        <f>SUM(C5:C13)</f>
        <v>14733.88</v>
      </c>
      <c r="D14" s="43"/>
      <c r="E14" s="43"/>
    </row>
    <row r="15" spans="1:5" x14ac:dyDescent="0.2">
      <c r="A15" s="12"/>
      <c r="B15" s="29"/>
      <c r="C15" s="37"/>
      <c r="D15" s="15"/>
      <c r="E15" s="1"/>
    </row>
    <row r="16" spans="1:5" x14ac:dyDescent="0.2">
      <c r="A16" s="16" t="s">
        <v>6</v>
      </c>
      <c r="B16" s="30"/>
      <c r="C16" s="30"/>
      <c r="D16" s="15"/>
      <c r="E16" s="1"/>
    </row>
    <row r="17" spans="1:7" x14ac:dyDescent="0.2">
      <c r="A17" s="7" t="s">
        <v>7</v>
      </c>
      <c r="B17" s="19">
        <v>144.65</v>
      </c>
      <c r="C17" s="19">
        <v>130.9</v>
      </c>
      <c r="D17" s="15"/>
      <c r="E17" s="1"/>
    </row>
    <row r="18" spans="1:7" x14ac:dyDescent="0.2">
      <c r="A18" s="7" t="s">
        <v>8</v>
      </c>
      <c r="B18" s="19">
        <v>669.3</v>
      </c>
      <c r="C18" s="19">
        <v>816.85</v>
      </c>
      <c r="D18" s="15"/>
      <c r="E18" s="1"/>
    </row>
    <row r="19" spans="1:7" x14ac:dyDescent="0.2">
      <c r="A19" s="7" t="s">
        <v>9</v>
      </c>
      <c r="B19" s="13">
        <v>97.95</v>
      </c>
      <c r="C19" s="13">
        <v>108.55</v>
      </c>
      <c r="D19" s="15"/>
      <c r="E19" s="1"/>
    </row>
    <row r="20" spans="1:7" x14ac:dyDescent="0.2">
      <c r="A20" s="7" t="s">
        <v>10</v>
      </c>
      <c r="B20" s="13">
        <v>213.52</v>
      </c>
      <c r="C20" s="13"/>
      <c r="D20" s="1"/>
      <c r="E20" s="1"/>
    </row>
    <row r="21" spans="1:7" x14ac:dyDescent="0.2">
      <c r="A21" s="7" t="s">
        <v>16</v>
      </c>
      <c r="B21" s="13">
        <f>Mutaties!H19</f>
        <v>30</v>
      </c>
      <c r="C21" s="13">
        <v>30</v>
      </c>
      <c r="D21" s="1"/>
      <c r="E21" s="1"/>
    </row>
    <row r="22" spans="1:7" x14ac:dyDescent="0.2">
      <c r="A22" s="7" t="s">
        <v>11</v>
      </c>
      <c r="B22" s="13">
        <v>138</v>
      </c>
      <c r="C22" s="13">
        <v>96</v>
      </c>
    </row>
    <row r="23" spans="1:7" x14ac:dyDescent="0.2">
      <c r="A23" s="7" t="s">
        <v>12</v>
      </c>
      <c r="B23" s="13">
        <v>87.5</v>
      </c>
      <c r="C23" s="13">
        <v>90</v>
      </c>
    </row>
    <row r="24" spans="1:7" x14ac:dyDescent="0.2">
      <c r="A24" s="7" t="s">
        <v>75</v>
      </c>
      <c r="B24" s="13">
        <v>130.55000000000001</v>
      </c>
      <c r="C24" s="13">
        <v>353.4</v>
      </c>
      <c r="G24" s="17"/>
    </row>
    <row r="25" spans="1:7" x14ac:dyDescent="0.2">
      <c r="A25" s="7" t="s">
        <v>73</v>
      </c>
      <c r="B25" s="13"/>
      <c r="C25" s="13">
        <v>419.21</v>
      </c>
      <c r="G25" s="17"/>
    </row>
    <row r="26" spans="1:7" x14ac:dyDescent="0.2">
      <c r="A26" s="7" t="s">
        <v>13</v>
      </c>
      <c r="B26" s="13">
        <v>51</v>
      </c>
      <c r="C26" s="13">
        <v>237.5</v>
      </c>
    </row>
    <row r="27" spans="1:7" x14ac:dyDescent="0.2">
      <c r="A27" s="7" t="s">
        <v>19</v>
      </c>
      <c r="B27" s="13">
        <v>8.02</v>
      </c>
      <c r="C27" s="13"/>
    </row>
    <row r="28" spans="1:7" x14ac:dyDescent="0.2">
      <c r="A28" s="7" t="s">
        <v>20</v>
      </c>
      <c r="B28" s="13">
        <v>250.9</v>
      </c>
      <c r="C28" s="13">
        <v>60</v>
      </c>
    </row>
    <row r="29" spans="1:7" x14ac:dyDescent="0.2">
      <c r="A29" s="7" t="s">
        <v>14</v>
      </c>
      <c r="B29" s="13"/>
      <c r="C29" s="13">
        <v>239</v>
      </c>
      <c r="D29" s="17"/>
    </row>
    <row r="30" spans="1:7" x14ac:dyDescent="0.2">
      <c r="A30" s="18" t="s">
        <v>76</v>
      </c>
      <c r="B30" s="13"/>
      <c r="C30" s="13">
        <v>140</v>
      </c>
    </row>
    <row r="31" spans="1:7" x14ac:dyDescent="0.2">
      <c r="A31" s="18" t="s">
        <v>77</v>
      </c>
      <c r="B31" s="13"/>
      <c r="C31" s="13">
        <v>336</v>
      </c>
    </row>
    <row r="32" spans="1:7" x14ac:dyDescent="0.2">
      <c r="A32" s="18" t="s">
        <v>21</v>
      </c>
      <c r="B32" s="13">
        <v>25</v>
      </c>
      <c r="C32" s="13"/>
    </row>
    <row r="33" spans="1:3" x14ac:dyDescent="0.2">
      <c r="A33" s="18" t="s">
        <v>34</v>
      </c>
      <c r="B33" s="13">
        <f>Mutaties!C47</f>
        <v>500</v>
      </c>
      <c r="C33" s="13">
        <v>500</v>
      </c>
    </row>
    <row r="34" spans="1:3" x14ac:dyDescent="0.2">
      <c r="A34" s="18" t="s">
        <v>54</v>
      </c>
      <c r="B34" s="13">
        <v>390.77</v>
      </c>
      <c r="C34" s="13"/>
    </row>
    <row r="35" spans="1:3" x14ac:dyDescent="0.2">
      <c r="A35" s="18" t="s">
        <v>53</v>
      </c>
      <c r="B35" s="13">
        <v>335.78</v>
      </c>
      <c r="C35" s="13"/>
    </row>
    <row r="36" spans="1:3" x14ac:dyDescent="0.2">
      <c r="A36" s="18" t="s">
        <v>55</v>
      </c>
      <c r="B36" s="13">
        <v>150</v>
      </c>
      <c r="C36" s="13"/>
    </row>
    <row r="37" spans="1:3" ht="13.5" thickBot="1" x14ac:dyDescent="0.25">
      <c r="A37" s="18" t="s">
        <v>51</v>
      </c>
      <c r="B37" s="13">
        <v>1186.08</v>
      </c>
      <c r="C37" s="14"/>
    </row>
    <row r="38" spans="1:3" s="5" customFormat="1" ht="13.5" thickTop="1" x14ac:dyDescent="0.2">
      <c r="A38" s="44" t="s">
        <v>40</v>
      </c>
      <c r="B38" s="42">
        <f>SUM(B17:B37)</f>
        <v>4409.0200000000004</v>
      </c>
      <c r="C38" s="41">
        <f>SUM(C17:C37)</f>
        <v>3557.41</v>
      </c>
    </row>
    <row r="39" spans="1:3" x14ac:dyDescent="0.2">
      <c r="A39" s="21"/>
      <c r="B39" s="31"/>
      <c r="C39" s="13"/>
    </row>
    <row r="40" spans="1:3" s="5" customFormat="1" ht="18.75" customHeight="1" x14ac:dyDescent="0.25">
      <c r="A40" s="46" t="s">
        <v>82</v>
      </c>
      <c r="B40" s="45">
        <f>B14-B38</f>
        <v>-1565.5200000000004</v>
      </c>
      <c r="C40" s="22">
        <f>C14-C38</f>
        <v>11176.47</v>
      </c>
    </row>
    <row r="41" spans="1:3" x14ac:dyDescent="0.2">
      <c r="A41" s="23"/>
      <c r="B41" s="28"/>
    </row>
    <row r="42" spans="1:3" x14ac:dyDescent="0.2">
      <c r="A42" s="1"/>
      <c r="B42" s="28"/>
    </row>
    <row r="43" spans="1:3" ht="27" customHeight="1" x14ac:dyDescent="0.2">
      <c r="A43" s="10" t="s">
        <v>43</v>
      </c>
      <c r="B43" s="34">
        <v>2016</v>
      </c>
      <c r="C43" s="34">
        <v>2017</v>
      </c>
    </row>
    <row r="44" spans="1:3" x14ac:dyDescent="0.2">
      <c r="A44" s="7" t="s">
        <v>23</v>
      </c>
      <c r="B44" s="20">
        <v>1819.01</v>
      </c>
      <c r="C44" s="20">
        <v>1622.99</v>
      </c>
    </row>
    <row r="45" spans="1:3" x14ac:dyDescent="0.2">
      <c r="A45" s="7" t="s">
        <v>25</v>
      </c>
      <c r="B45" s="13">
        <v>5849.38</v>
      </c>
      <c r="C45" s="13">
        <v>4369.88</v>
      </c>
    </row>
    <row r="46" spans="1:3" x14ac:dyDescent="0.2">
      <c r="A46" s="7" t="s">
        <v>26</v>
      </c>
      <c r="B46" s="13">
        <v>457.83</v>
      </c>
      <c r="C46" s="13">
        <v>567.83000000000004</v>
      </c>
    </row>
    <row r="47" spans="1:3" x14ac:dyDescent="0.2">
      <c r="A47" s="24" t="s">
        <v>15</v>
      </c>
      <c r="B47" s="22">
        <f>SUM(B44:B46)</f>
        <v>8126.22</v>
      </c>
      <c r="C47" s="38">
        <f>SUM(C44:C46)</f>
        <v>6560.7</v>
      </c>
    </row>
    <row r="48" spans="1:3" x14ac:dyDescent="0.2">
      <c r="A48" s="7"/>
      <c r="B48" s="31"/>
      <c r="C48" s="31"/>
    </row>
    <row r="49" spans="1:4" x14ac:dyDescent="0.2">
      <c r="A49" s="7" t="s">
        <v>24</v>
      </c>
      <c r="B49" s="20">
        <v>1622.99</v>
      </c>
      <c r="C49" s="13">
        <v>13039.48</v>
      </c>
    </row>
    <row r="50" spans="1:4" x14ac:dyDescent="0.2">
      <c r="A50" s="7" t="s">
        <v>27</v>
      </c>
      <c r="B50" s="13">
        <v>4369.88</v>
      </c>
      <c r="C50" s="13">
        <v>3879.86</v>
      </c>
    </row>
    <row r="51" spans="1:4" x14ac:dyDescent="0.2">
      <c r="A51" s="7" t="s">
        <v>28</v>
      </c>
      <c r="B51" s="31">
        <v>567.83000000000004</v>
      </c>
      <c r="C51" s="13">
        <v>817.83</v>
      </c>
    </row>
    <row r="52" spans="1:4" x14ac:dyDescent="0.2">
      <c r="A52" s="24" t="s">
        <v>15</v>
      </c>
      <c r="B52" s="22">
        <f>SUM(B49:B51)</f>
        <v>6560.7</v>
      </c>
      <c r="C52" s="38">
        <f>SUM(C49:C51)</f>
        <v>17737.170000000002</v>
      </c>
    </row>
    <row r="53" spans="1:4" x14ac:dyDescent="0.2">
      <c r="A53" s="7"/>
      <c r="B53" s="20"/>
      <c r="C53" s="13"/>
    </row>
    <row r="54" spans="1:4" x14ac:dyDescent="0.2">
      <c r="A54" s="25" t="s">
        <v>41</v>
      </c>
      <c r="B54" s="36">
        <f>B52-B47</f>
        <v>-1565.5200000000004</v>
      </c>
      <c r="C54" s="36">
        <f>C52-C47</f>
        <v>11176.470000000001</v>
      </c>
      <c r="D54" s="17"/>
    </row>
    <row r="57" spans="1:4" x14ac:dyDescent="0.2">
      <c r="B57" s="2"/>
    </row>
    <row r="59" spans="1:4" ht="27" customHeight="1" x14ac:dyDescent="0.2">
      <c r="A59" s="32" t="s">
        <v>56</v>
      </c>
      <c r="B59" s="33">
        <v>2016</v>
      </c>
      <c r="C59" s="33">
        <v>2017</v>
      </c>
    </row>
    <row r="60" spans="1:4" x14ac:dyDescent="0.2">
      <c r="A60" s="7" t="s">
        <v>57</v>
      </c>
      <c r="B60" s="20">
        <v>7246.78</v>
      </c>
      <c r="C60" s="20">
        <v>8039.91</v>
      </c>
    </row>
    <row r="61" spans="1:4" x14ac:dyDescent="0.2">
      <c r="A61" s="7" t="s">
        <v>58</v>
      </c>
      <c r="B61" s="13">
        <v>500</v>
      </c>
      <c r="C61" s="13">
        <v>0</v>
      </c>
    </row>
    <row r="62" spans="1:4" x14ac:dyDescent="0.2">
      <c r="A62" s="7" t="s">
        <v>85</v>
      </c>
      <c r="B62" s="13">
        <v>-1186.08</v>
      </c>
      <c r="C62" s="13">
        <v>0</v>
      </c>
    </row>
    <row r="63" spans="1:4" x14ac:dyDescent="0.2">
      <c r="A63" s="1" t="s">
        <v>84</v>
      </c>
      <c r="B63" s="13"/>
      <c r="C63" s="28">
        <v>558.57000000000005</v>
      </c>
    </row>
    <row r="64" spans="1:4" x14ac:dyDescent="0.2">
      <c r="A64" s="1" t="s">
        <v>86</v>
      </c>
      <c r="B64" s="13"/>
      <c r="C64" s="28">
        <v>6138.69</v>
      </c>
    </row>
    <row r="65" spans="1:3" x14ac:dyDescent="0.2">
      <c r="A65" s="1" t="s">
        <v>87</v>
      </c>
      <c r="B65" s="13"/>
      <c r="C65" s="28">
        <v>3000</v>
      </c>
    </row>
    <row r="66" spans="1:3" x14ac:dyDescent="0.2">
      <c r="B66" s="31"/>
      <c r="C66" s="39"/>
    </row>
    <row r="67" spans="1:3" x14ac:dyDescent="0.2">
      <c r="A67" s="24" t="s">
        <v>15</v>
      </c>
      <c r="B67" s="31">
        <f>SUM(B60:B66)</f>
        <v>6560.7</v>
      </c>
      <c r="C67" s="31">
        <f>SUM(C60:C66)</f>
        <v>17737.169999999998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34" zoomScaleNormal="100" workbookViewId="0">
      <selection activeCell="C44" sqref="C44"/>
    </sheetView>
  </sheetViews>
  <sheetFormatPr defaultRowHeight="12.75" x14ac:dyDescent="0.2"/>
  <cols>
    <col min="1" max="1" width="9.140625" style="2"/>
    <col min="2" max="2" width="27" style="2" customWidth="1"/>
    <col min="3" max="3" width="9.85546875" style="17" bestFit="1" customWidth="1"/>
    <col min="4" max="4" width="9.140625" style="2"/>
    <col min="5" max="5" width="11" style="2" customWidth="1"/>
    <col min="6" max="6" width="9.140625" style="2"/>
    <col min="7" max="7" width="21.28515625" style="2" customWidth="1"/>
    <col min="8" max="8" width="9.140625" style="17"/>
    <col min="9" max="11" width="9.140625" style="2"/>
    <col min="12" max="12" width="36" style="2" customWidth="1"/>
    <col min="13" max="13" width="9.140625" style="3"/>
    <col min="14" max="16384" width="9.140625" style="2"/>
  </cols>
  <sheetData>
    <row r="1" spans="1:13" x14ac:dyDescent="0.2">
      <c r="A1" s="1" t="s">
        <v>5</v>
      </c>
      <c r="F1" s="2" t="s">
        <v>68</v>
      </c>
    </row>
    <row r="2" spans="1:13" x14ac:dyDescent="0.2">
      <c r="A2" s="4">
        <v>41640</v>
      </c>
      <c r="B2" s="2" t="s">
        <v>29</v>
      </c>
      <c r="C2" s="17">
        <v>9.98</v>
      </c>
      <c r="D2" s="2" t="s">
        <v>30</v>
      </c>
      <c r="F2" s="4"/>
      <c r="H2" s="27">
        <v>239</v>
      </c>
      <c r="I2" s="2" t="s">
        <v>18</v>
      </c>
      <c r="K2" s="4"/>
      <c r="M2" s="6"/>
    </row>
    <row r="3" spans="1:13" x14ac:dyDescent="0.2">
      <c r="A3" s="4"/>
      <c r="C3" s="27"/>
      <c r="K3" s="4"/>
      <c r="M3" s="6"/>
    </row>
    <row r="4" spans="1:13" x14ac:dyDescent="0.2">
      <c r="A4" s="1"/>
      <c r="F4" s="2" t="s">
        <v>74</v>
      </c>
      <c r="K4" s="4"/>
      <c r="M4" s="6"/>
    </row>
    <row r="5" spans="1:13" x14ac:dyDescent="0.2">
      <c r="A5" s="1" t="s">
        <v>3</v>
      </c>
      <c r="F5" s="4"/>
      <c r="H5" s="17">
        <v>241.97</v>
      </c>
      <c r="K5" s="4"/>
      <c r="M5" s="6"/>
    </row>
    <row r="6" spans="1:13" x14ac:dyDescent="0.2">
      <c r="A6" s="8">
        <v>42750</v>
      </c>
      <c r="B6" s="2" t="s">
        <v>60</v>
      </c>
      <c r="C6" s="17">
        <v>96</v>
      </c>
      <c r="D6" s="2" t="s">
        <v>18</v>
      </c>
      <c r="F6" s="4"/>
      <c r="H6" s="17">
        <v>283.58999999999997</v>
      </c>
      <c r="K6" s="4"/>
      <c r="M6" s="6"/>
    </row>
    <row r="7" spans="1:13" x14ac:dyDescent="0.2">
      <c r="A7" s="8">
        <v>42790</v>
      </c>
      <c r="B7" s="2" t="s">
        <v>61</v>
      </c>
      <c r="C7" s="17">
        <v>24</v>
      </c>
      <c r="D7" s="2" t="s">
        <v>18</v>
      </c>
      <c r="F7" s="4"/>
      <c r="K7" s="4"/>
      <c r="M7" s="6"/>
    </row>
    <row r="8" spans="1:13" x14ac:dyDescent="0.2">
      <c r="A8" s="8">
        <v>42801</v>
      </c>
      <c r="B8" s="2" t="s">
        <v>62</v>
      </c>
      <c r="C8" s="17">
        <v>5</v>
      </c>
      <c r="D8" s="2" t="s">
        <v>18</v>
      </c>
      <c r="H8" s="27">
        <f>SUM(H5:H7)</f>
        <v>525.55999999999995</v>
      </c>
      <c r="K8" s="4"/>
      <c r="M8" s="6"/>
    </row>
    <row r="9" spans="1:13" x14ac:dyDescent="0.2">
      <c r="A9" s="8">
        <v>42979</v>
      </c>
      <c r="C9" s="17">
        <v>0</v>
      </c>
      <c r="D9" s="2" t="s">
        <v>18</v>
      </c>
      <c r="F9" s="1" t="s">
        <v>13</v>
      </c>
      <c r="H9" s="17">
        <v>5</v>
      </c>
      <c r="K9" s="4"/>
      <c r="M9" s="6"/>
    </row>
    <row r="10" spans="1:13" x14ac:dyDescent="0.2">
      <c r="A10" s="4">
        <v>43009</v>
      </c>
      <c r="C10" s="17">
        <v>0</v>
      </c>
      <c r="D10" s="2" t="s">
        <v>18</v>
      </c>
      <c r="F10" s="4"/>
      <c r="H10" s="17">
        <v>63</v>
      </c>
      <c r="I10" s="2" t="s">
        <v>17</v>
      </c>
      <c r="K10" s="4"/>
      <c r="M10" s="6"/>
    </row>
    <row r="11" spans="1:13" x14ac:dyDescent="0.2">
      <c r="A11" s="4">
        <v>43036</v>
      </c>
      <c r="B11" s="2" t="s">
        <v>22</v>
      </c>
      <c r="C11" s="17">
        <v>2106</v>
      </c>
      <c r="D11" s="2" t="s">
        <v>17</v>
      </c>
      <c r="F11" s="4"/>
      <c r="H11" s="17">
        <v>42.5</v>
      </c>
      <c r="I11" s="2" t="s">
        <v>17</v>
      </c>
      <c r="K11" s="4"/>
      <c r="M11" s="6"/>
    </row>
    <row r="12" spans="1:13" x14ac:dyDescent="0.2">
      <c r="A12" s="4">
        <v>43041</v>
      </c>
      <c r="C12" s="17">
        <v>0</v>
      </c>
      <c r="D12" s="2" t="s">
        <v>17</v>
      </c>
      <c r="F12" s="4"/>
      <c r="H12" s="17">
        <v>64.5</v>
      </c>
      <c r="I12" s="2" t="s">
        <v>17</v>
      </c>
      <c r="K12" s="4"/>
      <c r="M12" s="6"/>
    </row>
    <row r="13" spans="1:13" x14ac:dyDescent="0.2">
      <c r="A13" s="4">
        <v>43049</v>
      </c>
      <c r="C13" s="17">
        <v>0</v>
      </c>
      <c r="D13" s="2" t="s">
        <v>18</v>
      </c>
      <c r="F13" s="4"/>
      <c r="H13" s="17">
        <v>62.5</v>
      </c>
      <c r="K13" s="4"/>
      <c r="M13" s="6"/>
    </row>
    <row r="14" spans="1:13" x14ac:dyDescent="0.2">
      <c r="A14" s="4">
        <v>43059</v>
      </c>
      <c r="C14" s="17">
        <v>0</v>
      </c>
      <c r="D14" s="2" t="s">
        <v>18</v>
      </c>
      <c r="H14" s="27">
        <f>SUM(H9:H13)</f>
        <v>237.5</v>
      </c>
      <c r="K14" s="4"/>
      <c r="M14" s="6"/>
    </row>
    <row r="15" spans="1:13" x14ac:dyDescent="0.2">
      <c r="A15" s="4">
        <v>43064</v>
      </c>
      <c r="C15" s="17">
        <v>0</v>
      </c>
      <c r="D15" s="2" t="s">
        <v>18</v>
      </c>
      <c r="F15" s="1" t="s">
        <v>9</v>
      </c>
      <c r="K15" s="4"/>
      <c r="M15" s="6"/>
    </row>
    <row r="16" spans="1:13" x14ac:dyDescent="0.2">
      <c r="A16" s="4">
        <v>43086</v>
      </c>
      <c r="C16" s="17">
        <v>0</v>
      </c>
      <c r="D16" s="2" t="s">
        <v>18</v>
      </c>
      <c r="F16" s="4">
        <v>42893</v>
      </c>
      <c r="G16" s="2" t="s">
        <v>47</v>
      </c>
      <c r="H16" s="27">
        <v>108.55</v>
      </c>
      <c r="I16" s="2" t="s">
        <v>17</v>
      </c>
      <c r="K16" s="4"/>
      <c r="M16" s="6"/>
    </row>
    <row r="17" spans="1:13" x14ac:dyDescent="0.2">
      <c r="A17" s="4"/>
      <c r="C17" s="27">
        <f>SUM(C6:C16)</f>
        <v>2231</v>
      </c>
      <c r="K17" s="4"/>
      <c r="M17" s="6"/>
    </row>
    <row r="18" spans="1:13" x14ac:dyDescent="0.2">
      <c r="A18" s="4"/>
      <c r="F18" s="1" t="s">
        <v>16</v>
      </c>
      <c r="K18" s="4"/>
      <c r="M18" s="6"/>
    </row>
    <row r="19" spans="1:13" x14ac:dyDescent="0.2">
      <c r="F19" s="4">
        <v>42903</v>
      </c>
      <c r="G19" s="2" t="s">
        <v>48</v>
      </c>
      <c r="H19" s="27">
        <v>30</v>
      </c>
      <c r="I19" s="2" t="s">
        <v>38</v>
      </c>
      <c r="K19" s="4"/>
      <c r="M19" s="6"/>
    </row>
    <row r="20" spans="1:13" x14ac:dyDescent="0.2">
      <c r="A20" s="4"/>
      <c r="C20" s="27"/>
      <c r="K20" s="4"/>
      <c r="M20" s="6"/>
    </row>
    <row r="21" spans="1:13" x14ac:dyDescent="0.2">
      <c r="A21" s="4"/>
      <c r="F21" s="1" t="s">
        <v>34</v>
      </c>
      <c r="K21" s="4"/>
      <c r="M21" s="6"/>
    </row>
    <row r="22" spans="1:13" x14ac:dyDescent="0.2">
      <c r="F22" s="4">
        <v>42641</v>
      </c>
      <c r="H22" s="27"/>
      <c r="I22" s="2" t="s">
        <v>17</v>
      </c>
      <c r="K22" s="4"/>
      <c r="M22" s="6"/>
    </row>
    <row r="23" spans="1:13" x14ac:dyDescent="0.2">
      <c r="A23" s="2" t="s">
        <v>31</v>
      </c>
      <c r="K23" s="4"/>
      <c r="M23" s="6"/>
    </row>
    <row r="24" spans="1:13" x14ac:dyDescent="0.2">
      <c r="A24" s="4">
        <v>42448</v>
      </c>
      <c r="B24" s="2" t="s">
        <v>32</v>
      </c>
      <c r="C24" s="17">
        <v>384</v>
      </c>
      <c r="D24" s="2" t="s">
        <v>17</v>
      </c>
      <c r="F24" s="1" t="s">
        <v>10</v>
      </c>
      <c r="K24" s="4"/>
      <c r="M24" s="6"/>
    </row>
    <row r="25" spans="1:13" x14ac:dyDescent="0.2">
      <c r="F25" s="4"/>
      <c r="I25" s="2" t="s">
        <v>18</v>
      </c>
      <c r="K25" s="4"/>
      <c r="M25" s="6"/>
    </row>
    <row r="26" spans="1:13" x14ac:dyDescent="0.2">
      <c r="F26" s="4"/>
      <c r="I26" s="2" t="s">
        <v>18</v>
      </c>
      <c r="K26" s="4"/>
      <c r="M26" s="6"/>
    </row>
    <row r="27" spans="1:13" x14ac:dyDescent="0.2">
      <c r="A27" s="2" t="s">
        <v>49</v>
      </c>
      <c r="H27" s="27">
        <f>SUM(H25:H26)</f>
        <v>0</v>
      </c>
      <c r="K27" s="4"/>
      <c r="M27" s="6"/>
    </row>
    <row r="28" spans="1:13" x14ac:dyDescent="0.2">
      <c r="A28" s="4"/>
      <c r="B28" s="2" t="s">
        <v>63</v>
      </c>
      <c r="C28" s="17">
        <v>200</v>
      </c>
      <c r="D28" s="2" t="s">
        <v>17</v>
      </c>
      <c r="K28" s="4"/>
      <c r="M28" s="6"/>
    </row>
    <row r="29" spans="1:13" x14ac:dyDescent="0.2">
      <c r="A29" s="4"/>
      <c r="B29" s="2" t="s">
        <v>64</v>
      </c>
      <c r="C29" s="17">
        <v>-1386.08</v>
      </c>
      <c r="D29" s="2" t="s">
        <v>17</v>
      </c>
      <c r="F29" s="1" t="s">
        <v>11</v>
      </c>
      <c r="K29" s="4"/>
      <c r="M29" s="6"/>
    </row>
    <row r="30" spans="1:13" x14ac:dyDescent="0.2">
      <c r="A30" s="4"/>
      <c r="F30" s="4">
        <v>43036</v>
      </c>
      <c r="G30" s="4"/>
      <c r="H30" s="17">
        <v>96</v>
      </c>
      <c r="I30" s="2" t="s">
        <v>18</v>
      </c>
      <c r="K30" s="4"/>
      <c r="M30" s="6"/>
    </row>
    <row r="31" spans="1:13" x14ac:dyDescent="0.2">
      <c r="C31" s="27">
        <f>SUM(C28:C30)</f>
        <v>-1186.08</v>
      </c>
      <c r="F31" s="4">
        <v>43036</v>
      </c>
      <c r="H31" s="17">
        <v>0</v>
      </c>
      <c r="I31" s="2" t="s">
        <v>18</v>
      </c>
      <c r="K31" s="4"/>
      <c r="M31" s="6"/>
    </row>
    <row r="32" spans="1:13" x14ac:dyDescent="0.2">
      <c r="F32" s="4">
        <v>43036</v>
      </c>
      <c r="H32" s="17">
        <v>0</v>
      </c>
      <c r="I32" s="2" t="s">
        <v>18</v>
      </c>
      <c r="K32" s="4"/>
      <c r="M32" s="6"/>
    </row>
    <row r="33" spans="1:13" x14ac:dyDescent="0.2">
      <c r="A33" s="4"/>
      <c r="F33" s="4">
        <v>43036</v>
      </c>
      <c r="H33" s="17">
        <v>0</v>
      </c>
      <c r="I33" s="2" t="s">
        <v>18</v>
      </c>
      <c r="K33" s="4"/>
      <c r="M33" s="6"/>
    </row>
    <row r="34" spans="1:13" x14ac:dyDescent="0.2">
      <c r="F34" s="4">
        <v>43036</v>
      </c>
      <c r="H34" s="17">
        <v>0</v>
      </c>
      <c r="I34" s="2" t="s">
        <v>18</v>
      </c>
      <c r="K34" s="4"/>
      <c r="M34" s="6"/>
    </row>
    <row r="35" spans="1:13" x14ac:dyDescent="0.2">
      <c r="A35" s="1" t="s">
        <v>12</v>
      </c>
      <c r="F35" s="4">
        <v>43036</v>
      </c>
      <c r="H35" s="17">
        <v>0</v>
      </c>
      <c r="I35" s="2" t="s">
        <v>18</v>
      </c>
      <c r="K35" s="4"/>
      <c r="M35" s="6"/>
    </row>
    <row r="36" spans="1:13" x14ac:dyDescent="0.2">
      <c r="A36" s="8">
        <v>43015</v>
      </c>
      <c r="C36" s="17">
        <v>90</v>
      </c>
      <c r="D36" s="2" t="s">
        <v>17</v>
      </c>
      <c r="F36" s="4">
        <v>43036</v>
      </c>
      <c r="H36" s="17">
        <v>0</v>
      </c>
      <c r="I36" s="2" t="s">
        <v>18</v>
      </c>
      <c r="K36" s="4"/>
      <c r="M36" s="6"/>
    </row>
    <row r="37" spans="1:13" x14ac:dyDescent="0.2">
      <c r="C37" s="27">
        <f>SUM(C36:C36)</f>
        <v>90</v>
      </c>
      <c r="F37" s="4">
        <v>43036</v>
      </c>
      <c r="H37" s="17">
        <v>0</v>
      </c>
      <c r="I37" s="2" t="s">
        <v>18</v>
      </c>
      <c r="K37" s="4"/>
      <c r="M37" s="6"/>
    </row>
    <row r="38" spans="1:13" x14ac:dyDescent="0.2">
      <c r="A38" s="4"/>
      <c r="F38" s="4">
        <v>43036</v>
      </c>
      <c r="H38" s="17">
        <v>0</v>
      </c>
      <c r="I38" s="2" t="s">
        <v>18</v>
      </c>
      <c r="K38" s="4"/>
      <c r="M38" s="6"/>
    </row>
    <row r="39" spans="1:13" x14ac:dyDescent="0.2">
      <c r="A39" s="2" t="s">
        <v>72</v>
      </c>
      <c r="F39" s="4">
        <v>43036</v>
      </c>
      <c r="H39" s="17">
        <v>0</v>
      </c>
      <c r="I39" s="2" t="s">
        <v>18</v>
      </c>
      <c r="K39" s="4"/>
      <c r="M39" s="6"/>
    </row>
    <row r="40" spans="1:13" x14ac:dyDescent="0.2">
      <c r="C40" s="17">
        <v>130</v>
      </c>
      <c r="F40" s="4">
        <v>43036</v>
      </c>
      <c r="H40" s="17">
        <v>0</v>
      </c>
      <c r="I40" s="2" t="s">
        <v>18</v>
      </c>
      <c r="K40" s="4"/>
      <c r="M40" s="6"/>
    </row>
    <row r="41" spans="1:13" x14ac:dyDescent="0.2">
      <c r="A41" s="4"/>
      <c r="C41" s="17">
        <v>10</v>
      </c>
      <c r="F41" s="4">
        <v>43036</v>
      </c>
      <c r="H41" s="17">
        <v>0</v>
      </c>
      <c r="I41" s="2" t="s">
        <v>18</v>
      </c>
      <c r="K41" s="4"/>
      <c r="M41" s="6"/>
    </row>
    <row r="42" spans="1:13" x14ac:dyDescent="0.2">
      <c r="A42" s="4"/>
      <c r="C42" s="17">
        <v>76.400000000000006</v>
      </c>
      <c r="D42" s="2" t="s">
        <v>17</v>
      </c>
      <c r="F42" s="4">
        <v>43036</v>
      </c>
      <c r="H42" s="17">
        <v>0</v>
      </c>
      <c r="I42" s="2" t="s">
        <v>18</v>
      </c>
      <c r="K42" s="4"/>
      <c r="M42" s="6"/>
    </row>
    <row r="43" spans="1:13" x14ac:dyDescent="0.2">
      <c r="A43" s="8"/>
      <c r="C43" s="17">
        <v>137</v>
      </c>
      <c r="D43" s="2" t="s">
        <v>17</v>
      </c>
      <c r="F43" s="4">
        <v>43036</v>
      </c>
      <c r="H43" s="17">
        <v>0</v>
      </c>
      <c r="I43" s="2" t="s">
        <v>18</v>
      </c>
      <c r="K43" s="4"/>
      <c r="M43" s="6"/>
    </row>
    <row r="44" spans="1:13" x14ac:dyDescent="0.2">
      <c r="C44" s="27">
        <f>SUM(C40:C43)</f>
        <v>353.4</v>
      </c>
      <c r="F44" s="4">
        <v>43036</v>
      </c>
      <c r="H44" s="17">
        <v>0</v>
      </c>
      <c r="I44" s="2" t="s">
        <v>18</v>
      </c>
      <c r="K44" s="4"/>
      <c r="M44" s="6"/>
    </row>
    <row r="45" spans="1:13" x14ac:dyDescent="0.2">
      <c r="F45" s="4">
        <v>43036</v>
      </c>
      <c r="H45" s="17">
        <v>0</v>
      </c>
      <c r="I45" s="2" t="s">
        <v>18</v>
      </c>
      <c r="K45" s="4"/>
      <c r="M45" s="6"/>
    </row>
    <row r="46" spans="1:13" x14ac:dyDescent="0.2">
      <c r="A46" s="2" t="s">
        <v>37</v>
      </c>
      <c r="F46" s="4">
        <v>43036</v>
      </c>
      <c r="H46" s="17">
        <v>0</v>
      </c>
      <c r="I46" s="2" t="s">
        <v>18</v>
      </c>
      <c r="K46" s="4"/>
      <c r="M46" s="6"/>
    </row>
    <row r="47" spans="1:13" x14ac:dyDescent="0.2">
      <c r="A47" s="4"/>
      <c r="B47" s="2" t="s">
        <v>65</v>
      </c>
      <c r="C47" s="27">
        <v>500</v>
      </c>
      <c r="D47" s="2" t="s">
        <v>17</v>
      </c>
      <c r="F47" s="4">
        <v>43036</v>
      </c>
      <c r="H47" s="17">
        <v>0</v>
      </c>
      <c r="I47" s="2" t="s">
        <v>18</v>
      </c>
      <c r="K47" s="4"/>
      <c r="M47" s="6"/>
    </row>
    <row r="48" spans="1:13" x14ac:dyDescent="0.2">
      <c r="F48" s="4">
        <v>43036</v>
      </c>
      <c r="H48" s="17">
        <v>0</v>
      </c>
      <c r="I48" s="2" t="s">
        <v>18</v>
      </c>
      <c r="K48" s="4"/>
      <c r="M48" s="6"/>
    </row>
    <row r="49" spans="1:13" x14ac:dyDescent="0.2">
      <c r="F49" s="4">
        <v>43036</v>
      </c>
      <c r="H49" s="17">
        <v>0</v>
      </c>
      <c r="I49" s="2" t="s">
        <v>18</v>
      </c>
      <c r="K49" s="4"/>
      <c r="M49" s="6"/>
    </row>
    <row r="50" spans="1:13" x14ac:dyDescent="0.2">
      <c r="A50" s="2" t="s">
        <v>35</v>
      </c>
      <c r="F50" s="4">
        <v>43036</v>
      </c>
      <c r="H50" s="17">
        <v>0</v>
      </c>
      <c r="I50" s="2" t="s">
        <v>18</v>
      </c>
      <c r="K50" s="4"/>
      <c r="M50" s="6"/>
    </row>
    <row r="51" spans="1:13" x14ac:dyDescent="0.2">
      <c r="A51" s="4"/>
      <c r="B51" s="2" t="s">
        <v>45</v>
      </c>
      <c r="C51" s="17">
        <v>150</v>
      </c>
      <c r="D51" s="2" t="s">
        <v>17</v>
      </c>
      <c r="F51" s="4">
        <v>43036</v>
      </c>
      <c r="H51" s="17">
        <v>0</v>
      </c>
      <c r="I51" s="2" t="s">
        <v>18</v>
      </c>
      <c r="M51" s="9"/>
    </row>
    <row r="52" spans="1:13" x14ac:dyDescent="0.2">
      <c r="A52" s="4"/>
      <c r="B52" s="2" t="s">
        <v>50</v>
      </c>
      <c r="C52" s="17">
        <v>300</v>
      </c>
      <c r="D52" s="2" t="s">
        <v>17</v>
      </c>
      <c r="F52" s="4">
        <v>43036</v>
      </c>
      <c r="H52" s="17">
        <v>0</v>
      </c>
      <c r="I52" s="2" t="s">
        <v>18</v>
      </c>
    </row>
    <row r="53" spans="1:13" x14ac:dyDescent="0.2">
      <c r="A53" s="4"/>
      <c r="B53" s="2" t="s">
        <v>59</v>
      </c>
      <c r="C53" s="17">
        <v>250</v>
      </c>
      <c r="D53" s="2" t="s">
        <v>36</v>
      </c>
      <c r="F53" s="4"/>
    </row>
    <row r="54" spans="1:13" x14ac:dyDescent="0.2">
      <c r="C54" s="27">
        <f>SUM(C51:C53)</f>
        <v>700</v>
      </c>
      <c r="F54" s="4"/>
    </row>
    <row r="55" spans="1:13" x14ac:dyDescent="0.2">
      <c r="F55" s="4"/>
      <c r="H55" s="27">
        <f>SUM(H30:H52)</f>
        <v>96</v>
      </c>
    </row>
    <row r="56" spans="1:13" x14ac:dyDescent="0.2">
      <c r="F56" s="2" t="s">
        <v>52</v>
      </c>
    </row>
    <row r="57" spans="1:13" x14ac:dyDescent="0.2">
      <c r="F57" s="4">
        <v>42757</v>
      </c>
      <c r="I57" s="2" t="s">
        <v>18</v>
      </c>
    </row>
    <row r="58" spans="1:13" x14ac:dyDescent="0.2">
      <c r="A58" s="2" t="s">
        <v>33</v>
      </c>
      <c r="F58" s="4">
        <v>43056</v>
      </c>
      <c r="I58" s="2" t="s">
        <v>18</v>
      </c>
    </row>
    <row r="59" spans="1:13" x14ac:dyDescent="0.2">
      <c r="A59" s="4"/>
      <c r="C59" s="17">
        <v>40</v>
      </c>
      <c r="D59" s="2" t="s">
        <v>17</v>
      </c>
      <c r="H59" s="27">
        <f>SUM(H57:H58)</f>
        <v>0</v>
      </c>
    </row>
    <row r="60" spans="1:13" x14ac:dyDescent="0.2">
      <c r="A60" s="4"/>
      <c r="C60" s="17">
        <v>7.5</v>
      </c>
      <c r="D60" s="2" t="s">
        <v>17</v>
      </c>
    </row>
    <row r="61" spans="1:13" x14ac:dyDescent="0.2">
      <c r="A61" s="4"/>
      <c r="C61" s="17">
        <v>12.5</v>
      </c>
      <c r="D61" s="2" t="s">
        <v>17</v>
      </c>
    </row>
    <row r="62" spans="1:13" x14ac:dyDescent="0.2">
      <c r="A62" s="4"/>
      <c r="D62" s="2" t="s">
        <v>17</v>
      </c>
      <c r="F62" s="1" t="s">
        <v>7</v>
      </c>
    </row>
    <row r="63" spans="1:13" x14ac:dyDescent="0.2">
      <c r="A63" s="4"/>
      <c r="D63" s="2" t="s">
        <v>17</v>
      </c>
      <c r="F63" s="4">
        <v>42736</v>
      </c>
      <c r="G63" s="2" t="s">
        <v>44</v>
      </c>
      <c r="H63" s="17">
        <v>10.65</v>
      </c>
      <c r="I63" s="2" t="s">
        <v>17</v>
      </c>
    </row>
    <row r="64" spans="1:13" x14ac:dyDescent="0.2">
      <c r="A64" s="4"/>
      <c r="D64" s="2" t="s">
        <v>17</v>
      </c>
      <c r="F64" s="4">
        <v>42767</v>
      </c>
      <c r="G64" s="2" t="s">
        <v>44</v>
      </c>
      <c r="H64" s="17">
        <v>10.9</v>
      </c>
      <c r="I64" s="2" t="s">
        <v>17</v>
      </c>
    </row>
    <row r="65" spans="1:9" x14ac:dyDescent="0.2">
      <c r="A65" s="4"/>
      <c r="D65" s="2" t="s">
        <v>36</v>
      </c>
      <c r="F65" s="4">
        <v>42795</v>
      </c>
      <c r="G65" s="2" t="s">
        <v>44</v>
      </c>
      <c r="H65" s="17">
        <v>17.8</v>
      </c>
      <c r="I65" s="2" t="s">
        <v>17</v>
      </c>
    </row>
    <row r="66" spans="1:9" x14ac:dyDescent="0.2">
      <c r="C66" s="27">
        <f>SUM(C59:C65)</f>
        <v>60</v>
      </c>
      <c r="F66" s="4">
        <v>42826</v>
      </c>
      <c r="G66" s="2" t="s">
        <v>44</v>
      </c>
      <c r="H66" s="17">
        <v>4</v>
      </c>
      <c r="I66" s="2" t="s">
        <v>17</v>
      </c>
    </row>
    <row r="67" spans="1:9" x14ac:dyDescent="0.2">
      <c r="F67" s="4">
        <v>42856</v>
      </c>
      <c r="G67" s="2" t="s">
        <v>44</v>
      </c>
      <c r="H67" s="17">
        <v>10.9</v>
      </c>
      <c r="I67" s="2" t="s">
        <v>17</v>
      </c>
    </row>
    <row r="68" spans="1:9" x14ac:dyDescent="0.2">
      <c r="F68" s="4">
        <v>42887</v>
      </c>
      <c r="G68" s="2" t="s">
        <v>44</v>
      </c>
      <c r="H68" s="17">
        <v>11.14</v>
      </c>
      <c r="I68" s="2" t="s">
        <v>17</v>
      </c>
    </row>
    <row r="69" spans="1:9" x14ac:dyDescent="0.2">
      <c r="A69" s="2" t="s">
        <v>66</v>
      </c>
      <c r="F69" s="4">
        <v>42917</v>
      </c>
      <c r="G69" s="2" t="s">
        <v>44</v>
      </c>
      <c r="H69" s="17">
        <v>9.01</v>
      </c>
      <c r="I69" s="2" t="s">
        <v>17</v>
      </c>
    </row>
    <row r="70" spans="1:9" x14ac:dyDescent="0.2">
      <c r="A70" s="4"/>
      <c r="C70" s="17">
        <v>366</v>
      </c>
      <c r="D70" s="2" t="s">
        <v>17</v>
      </c>
      <c r="F70" s="4">
        <v>42948</v>
      </c>
      <c r="G70" s="2" t="s">
        <v>44</v>
      </c>
      <c r="H70" s="17">
        <v>12.9</v>
      </c>
      <c r="I70" s="2" t="s">
        <v>17</v>
      </c>
    </row>
    <row r="71" spans="1:9" x14ac:dyDescent="0.2">
      <c r="F71" s="4">
        <v>42979</v>
      </c>
      <c r="G71" s="2" t="s">
        <v>44</v>
      </c>
      <c r="H71" s="17">
        <v>10.9</v>
      </c>
      <c r="I71" s="2" t="s">
        <v>17</v>
      </c>
    </row>
    <row r="72" spans="1:9" x14ac:dyDescent="0.2">
      <c r="F72" s="4">
        <v>43009</v>
      </c>
      <c r="G72" s="2" t="s">
        <v>44</v>
      </c>
      <c r="H72" s="17">
        <v>10.9</v>
      </c>
      <c r="I72" s="2" t="s">
        <v>17</v>
      </c>
    </row>
    <row r="73" spans="1:9" x14ac:dyDescent="0.2">
      <c r="A73" s="2" t="s">
        <v>67</v>
      </c>
      <c r="F73" s="4">
        <v>43040</v>
      </c>
      <c r="G73" s="2" t="s">
        <v>44</v>
      </c>
      <c r="H73" s="17">
        <v>10.9</v>
      </c>
      <c r="I73" s="2" t="s">
        <v>17</v>
      </c>
    </row>
    <row r="74" spans="1:9" x14ac:dyDescent="0.2">
      <c r="A74" s="4">
        <v>42830</v>
      </c>
      <c r="B74" s="2" t="s">
        <v>46</v>
      </c>
      <c r="C74" s="17">
        <v>262.85000000000002</v>
      </c>
      <c r="D74" s="2" t="s">
        <v>17</v>
      </c>
      <c r="F74" s="4">
        <v>43070</v>
      </c>
      <c r="G74" s="2" t="s">
        <v>44</v>
      </c>
      <c r="H74" s="17">
        <v>10.9</v>
      </c>
      <c r="I74" s="2" t="s">
        <v>17</v>
      </c>
    </row>
    <row r="75" spans="1:9" x14ac:dyDescent="0.2">
      <c r="C75" s="17">
        <v>-17.55</v>
      </c>
      <c r="H75" s="27">
        <f>SUM(H63:H74)</f>
        <v>130.90000000000003</v>
      </c>
    </row>
    <row r="76" spans="1:9" x14ac:dyDescent="0.2">
      <c r="C76" s="17">
        <v>-17.55</v>
      </c>
      <c r="F76" s="1" t="s">
        <v>8</v>
      </c>
    </row>
    <row r="77" spans="1:9" x14ac:dyDescent="0.2">
      <c r="C77" s="17">
        <v>-17.55</v>
      </c>
      <c r="F77" s="4"/>
      <c r="H77" s="17">
        <v>63.5</v>
      </c>
      <c r="I77" s="2" t="s">
        <v>17</v>
      </c>
    </row>
    <row r="78" spans="1:9" x14ac:dyDescent="0.2">
      <c r="C78" s="17">
        <v>-17.55</v>
      </c>
      <c r="F78" s="4"/>
      <c r="H78" s="17">
        <v>37.5</v>
      </c>
      <c r="I78" s="2" t="s">
        <v>17</v>
      </c>
    </row>
    <row r="79" spans="1:9" x14ac:dyDescent="0.2">
      <c r="C79" s="17">
        <v>-17.55</v>
      </c>
      <c r="F79" s="4"/>
      <c r="H79" s="17">
        <v>244.95</v>
      </c>
      <c r="I79" s="2" t="s">
        <v>17</v>
      </c>
    </row>
    <row r="80" spans="1:9" x14ac:dyDescent="0.2">
      <c r="C80" s="17">
        <v>-17.55</v>
      </c>
      <c r="F80" s="4"/>
      <c r="H80" s="17">
        <v>40</v>
      </c>
      <c r="I80" s="2" t="s">
        <v>17</v>
      </c>
    </row>
    <row r="81" spans="1:9" x14ac:dyDescent="0.2">
      <c r="C81" s="17">
        <v>-17.55</v>
      </c>
      <c r="F81" s="4"/>
      <c r="H81" s="17">
        <v>35</v>
      </c>
      <c r="I81" s="2" t="s">
        <v>17</v>
      </c>
    </row>
    <row r="82" spans="1:9" x14ac:dyDescent="0.2">
      <c r="C82" s="27">
        <f>SUM(C74:C81)</f>
        <v>139.99999999999994</v>
      </c>
      <c r="F82" s="4"/>
      <c r="H82" s="17">
        <v>138.4</v>
      </c>
      <c r="I82" s="2" t="s">
        <v>17</v>
      </c>
    </row>
    <row r="83" spans="1:9" x14ac:dyDescent="0.2">
      <c r="C83" s="27"/>
      <c r="F83" s="4"/>
      <c r="H83" s="17">
        <v>40</v>
      </c>
      <c r="I83" s="2" t="s">
        <v>17</v>
      </c>
    </row>
    <row r="84" spans="1:9" x14ac:dyDescent="0.2">
      <c r="F84" s="4"/>
      <c r="H84" s="17">
        <v>37.5</v>
      </c>
      <c r="I84" s="2" t="s">
        <v>17</v>
      </c>
    </row>
    <row r="85" spans="1:9" x14ac:dyDescent="0.2">
      <c r="A85" s="2" t="s">
        <v>69</v>
      </c>
      <c r="C85" s="27">
        <v>558.57000000000005</v>
      </c>
      <c r="F85" s="4"/>
      <c r="H85" s="17">
        <v>42.5</v>
      </c>
      <c r="I85" s="2" t="s">
        <v>17</v>
      </c>
    </row>
    <row r="86" spans="1:9" x14ac:dyDescent="0.2">
      <c r="F86" s="4"/>
      <c r="H86" s="17">
        <v>40</v>
      </c>
      <c r="I86" s="2" t="s">
        <v>17</v>
      </c>
    </row>
    <row r="87" spans="1:9" x14ac:dyDescent="0.2">
      <c r="A87" s="2" t="s">
        <v>70</v>
      </c>
      <c r="F87" s="4"/>
      <c r="H87" s="17">
        <v>52.5</v>
      </c>
      <c r="I87" s="2" t="s">
        <v>17</v>
      </c>
    </row>
    <row r="88" spans="1:9" x14ac:dyDescent="0.2">
      <c r="C88" s="17">
        <v>1255.69</v>
      </c>
      <c r="F88" s="4"/>
      <c r="H88" s="17">
        <v>45</v>
      </c>
      <c r="I88" s="2" t="s">
        <v>17</v>
      </c>
    </row>
    <row r="89" spans="1:9" x14ac:dyDescent="0.2">
      <c r="C89" s="17">
        <v>9</v>
      </c>
      <c r="F89" s="4"/>
    </row>
    <row r="90" spans="1:9" x14ac:dyDescent="0.2">
      <c r="C90" s="17">
        <v>4874</v>
      </c>
      <c r="H90" s="27">
        <f>SUM(H77:H88)</f>
        <v>816.85</v>
      </c>
    </row>
    <row r="91" spans="1:9" x14ac:dyDescent="0.2">
      <c r="C91" s="27">
        <f>SUM(C88:C90)</f>
        <v>6138.6900000000005</v>
      </c>
    </row>
    <row r="93" spans="1:9" x14ac:dyDescent="0.2">
      <c r="A93" s="2" t="s">
        <v>71</v>
      </c>
      <c r="F93" s="4" t="s">
        <v>73</v>
      </c>
      <c r="H93" s="27"/>
    </row>
    <row r="94" spans="1:9" x14ac:dyDescent="0.2">
      <c r="C94" s="17">
        <v>1000</v>
      </c>
      <c r="H94" s="17">
        <v>141.91999999999999</v>
      </c>
    </row>
    <row r="95" spans="1:9" x14ac:dyDescent="0.2">
      <c r="C95" s="17">
        <v>2000</v>
      </c>
      <c r="H95" s="17">
        <v>15.84</v>
      </c>
    </row>
    <row r="96" spans="1:9" x14ac:dyDescent="0.2">
      <c r="C96" s="17">
        <v>-1000</v>
      </c>
      <c r="H96" s="17">
        <v>15</v>
      </c>
    </row>
    <row r="97" spans="3:8" x14ac:dyDescent="0.2">
      <c r="C97" s="17">
        <v>-2000</v>
      </c>
      <c r="F97" s="4"/>
      <c r="H97" s="17">
        <v>40</v>
      </c>
    </row>
    <row r="98" spans="3:8" x14ac:dyDescent="0.2">
      <c r="C98" s="17">
        <v>3000</v>
      </c>
      <c r="H98" s="17">
        <v>206.45</v>
      </c>
    </row>
    <row r="99" spans="3:8" x14ac:dyDescent="0.2">
      <c r="C99" s="27">
        <f>SUM(C94:C98)</f>
        <v>3000</v>
      </c>
      <c r="H99" s="27">
        <f>SUM(H94:H98)</f>
        <v>419.21</v>
      </c>
    </row>
  </sheetData>
  <sortState ref="A2:D9">
    <sortCondition ref="B2:B9"/>
  </sortState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Verslag</vt:lpstr>
      <vt:lpstr>Mutaties</vt:lpstr>
      <vt:lpstr>Verslag!Afdrukbereik</vt:lpstr>
    </vt:vector>
  </TitlesOfParts>
  <Company>msi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Gebruiker</cp:lastModifiedBy>
  <cp:lastPrinted>2016-03-17T13:46:50Z</cp:lastPrinted>
  <dcterms:created xsi:type="dcterms:W3CDTF">2013-03-12T08:52:19Z</dcterms:created>
  <dcterms:modified xsi:type="dcterms:W3CDTF">2018-03-08T19:04:44Z</dcterms:modified>
</cp:coreProperties>
</file>